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Бесплатное питание\Питание 24-25\Новая папка\"/>
    </mc:Choice>
  </mc:AlternateContent>
  <bookViews>
    <workbookView xWindow="0" yWindow="0" windowWidth="2475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4" i="1" l="1"/>
  <c r="L13" i="1"/>
  <c r="B195" i="1"/>
  <c r="A195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/>
  <c r="G127" i="1"/>
  <c r="G138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H13" i="1"/>
  <c r="H24" i="1" s="1"/>
  <c r="G13" i="1"/>
  <c r="G24" i="1" s="1"/>
  <c r="F13" i="1"/>
  <c r="F24" i="1" s="1"/>
  <c r="G119" i="1"/>
  <c r="I24" i="1"/>
  <c r="L195" i="1" l="1"/>
  <c r="L157" i="1"/>
  <c r="L81" i="1"/>
  <c r="L24" i="1"/>
  <c r="J176" i="1"/>
  <c r="J100" i="1"/>
  <c r="J196" i="1" s="1"/>
  <c r="G62" i="1"/>
  <c r="L43" i="1"/>
  <c r="F196" i="1"/>
  <c r="I196" i="1"/>
  <c r="G196" i="1"/>
  <c r="H196" i="1"/>
  <c r="L196" i="1" l="1"/>
</calcChain>
</file>

<file path=xl/sharedStrings.xml><?xml version="1.0" encoding="utf-8"?>
<sst xmlns="http://schemas.openxmlformats.org/spreadsheetml/2006/main" count="338" uniqueCount="111">
  <si>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</si>
  <si>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</si>
  <si>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</si>
  <si>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</si>
  <si>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</si>
  <si>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</si>
  <si>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</si>
  <si>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</si>
  <si>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</si>
  <si>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</si>
  <si>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</si>
  <si>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</si>
  <si>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</si>
  <si>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</si>
  <si>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</si>
  <si>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</si>
  <si>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</si>
  <si>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</si>
  <si>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</si>
  <si>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</si>
  <si>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</si>
  <si>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</si>
  <si>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</si>
  <si>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</si>
  <si>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</si>
  <si>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</si>
  <si>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</si>
  <si>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</si>
  <si>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</si>
  <si>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</si>
  <si>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</si>
  <si>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</si>
  <si>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</si>
  <si>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</si>
  <si>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</si>
  <si>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</si>
  <si>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</si>
  <si>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</si>
  <si>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</si>
  <si>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п. Чернореченский"</t>
  </si>
  <si>
    <t>директор</t>
  </si>
  <si>
    <t>Аксюченко Е. В.</t>
  </si>
  <si>
    <t>54-6к</t>
  </si>
  <si>
    <t>54-3гн</t>
  </si>
  <si>
    <t>пром.</t>
  </si>
  <si>
    <t>54-7с</t>
  </si>
  <si>
    <t>54-2гн</t>
  </si>
  <si>
    <t>54-4г</t>
  </si>
  <si>
    <t>54-13хн</t>
  </si>
  <si>
    <t>54-2с</t>
  </si>
  <si>
    <t>54-1г</t>
  </si>
  <si>
    <t>54-1х</t>
  </si>
  <si>
    <t>54-11с</t>
  </si>
  <si>
    <t>54-11г</t>
  </si>
  <si>
    <t>54-3р</t>
  </si>
  <si>
    <t>54-6хн</t>
  </si>
  <si>
    <t>54-8с</t>
  </si>
  <si>
    <t>54-6г</t>
  </si>
  <si>
    <t>54-25м</t>
  </si>
  <si>
    <t>54-2хн</t>
  </si>
  <si>
    <t>54-5м</t>
  </si>
  <si>
    <t>54-3с</t>
  </si>
  <si>
    <t>54-21м</t>
  </si>
  <si>
    <t>54-1с</t>
  </si>
  <si>
    <t>54-5г</t>
  </si>
  <si>
    <t>54-2м</t>
  </si>
  <si>
    <t>54-27с</t>
  </si>
  <si>
    <t>54-1хн</t>
  </si>
  <si>
    <t>54-16м</t>
  </si>
  <si>
    <t>54-25к</t>
  </si>
  <si>
    <t>соус</t>
  </si>
  <si>
    <t>хлеб на сыворотке</t>
  </si>
  <si>
    <t>напиток из шиповника</t>
  </si>
  <si>
    <t>каша гречневая рассыпчатая</t>
  </si>
  <si>
    <t>чай с лимоном и сахаром</t>
  </si>
  <si>
    <t>хлеб пшеничный</t>
  </si>
  <si>
    <t>суп картофельный с макаронными изделиями</t>
  </si>
  <si>
    <t>чай с сахаром</t>
  </si>
  <si>
    <t>хлеб отрубной</t>
  </si>
  <si>
    <t>борщ из свежей капусты со сметаной</t>
  </si>
  <si>
    <t>макароны отварные с маслом</t>
  </si>
  <si>
    <t>бефстроганов из отварной говядины</t>
  </si>
  <si>
    <t>компот из сухофруктов</t>
  </si>
  <si>
    <t>хлеб ржано-пшеничный</t>
  </si>
  <si>
    <t>суп крестьянский с крупой</t>
  </si>
  <si>
    <t>картофельное пюре</t>
  </si>
  <si>
    <t>компот из вишни</t>
  </si>
  <si>
    <t>хлеб пшеничный йодированный</t>
  </si>
  <si>
    <t>котлета рыбная (минтай)</t>
  </si>
  <si>
    <t>соус белый основной</t>
  </si>
  <si>
    <t>54-2соус</t>
  </si>
  <si>
    <t>щи из свежей капусты со сметаной</t>
  </si>
  <si>
    <t>курица тушеная с морковью</t>
  </si>
  <si>
    <t>рис отварной</t>
  </si>
  <si>
    <t>компот из кураги</t>
  </si>
  <si>
    <t>суп гороховый</t>
  </si>
  <si>
    <t xml:space="preserve">кнели из кур </t>
  </si>
  <si>
    <t>соус красный основной</t>
  </si>
  <si>
    <t>54-3соус</t>
  </si>
  <si>
    <t>котлета из курицы</t>
  </si>
  <si>
    <t>рассольник со сметаной</t>
  </si>
  <si>
    <t>гуляш из говядины</t>
  </si>
  <si>
    <t>каша перловая рассыпчатая</t>
  </si>
  <si>
    <t>суп с рыбними консервами (сайра)</t>
  </si>
  <si>
    <t>54-1м</t>
  </si>
  <si>
    <t xml:space="preserve">сосиска молочная </t>
  </si>
  <si>
    <t>243/2007</t>
  </si>
  <si>
    <t>каша молочная рисовая</t>
  </si>
  <si>
    <t>курица отварная</t>
  </si>
  <si>
    <t>хлеб  ржано-пшеничный йодированный</t>
  </si>
  <si>
    <t>каша молочная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</si>
</sst>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Protection="1"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/>
    <xf numFmtId="0" fontId="13" fillId="5" borderId="2" xfId="0" applyFont="1" applyFill="1" applyBorder="1"/>
    <xf numFmtId="0" fontId="13" fillId="7" borderId="2" xfId="0" applyFont="1" applyFill="1" applyBorder="1" applyProtection="1">
      <protection locked="0"/>
    </xf>
    <xf numFmtId="0" fontId="13" fillId="0" borderId="4" xfId="0" applyFont="1" applyBorder="1"/>
    <xf numFmtId="0" fontId="12" fillId="4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3" fillId="4" borderId="2" xfId="0" applyFont="1" applyFill="1" applyBorder="1"/>
    <xf numFmtId="0" fontId="13" fillId="4" borderId="4" xfId="0" applyFont="1" applyFill="1" applyBorder="1"/>
    <xf numFmtId="0" fontId="13" fillId="4" borderId="4" xfId="0" applyFont="1" applyFill="1" applyBorder="1" applyProtection="1"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12" fillId="4" borderId="5" xfId="0" applyFont="1" applyFill="1" applyBorder="1" applyAlignment="1" applyProtection="1">
      <alignment vertical="top" wrapText="1"/>
      <protection locked="0"/>
    </xf>
    <xf numFmtId="0" fontId="12" fillId="4" borderId="27" xfId="0" applyFont="1" applyFill="1" applyBorder="1" applyAlignment="1" applyProtection="1">
      <alignment horizontal="center" vertical="top" wrapText="1"/>
      <protection locked="0"/>
    </xf>
    <xf numFmtId="0" fontId="12" fillId="4" borderId="8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vertical="top" wrapText="1"/>
      <protection locked="0"/>
    </xf>
    <xf numFmtId="0" fontId="13" fillId="6" borderId="1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13" fillId="7" borderId="1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2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33" xfId="0" applyFont="1" applyFill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0" zoomScaleNormal="130" workbookViewId="0">
      <pane xSplit="4" ySplit="5" topLeftCell="E25" activePane="bottomRight" state="frozen"/>
      <selection pane="topRight" activeCell="E1" sqref="E1"/>
      <selection pane="bottomLeft" activeCell="A6" sqref="A6"/>
      <selection pane="bottomRight" activeCell="N33" sqref="N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2" t="s">
        <v>39</v>
      </c>
      <c r="D1" s="103"/>
      <c r="E1" s="103"/>
      <c r="F1" s="12" t="s">
        <v>16</v>
      </c>
      <c r="G1" s="2" t="s">
        <v>17</v>
      </c>
      <c r="H1" s="104" t="s">
        <v>40</v>
      </c>
      <c r="I1" s="104"/>
      <c r="J1" s="104"/>
      <c r="K1" s="104"/>
    </row>
    <row r="2" spans="1:12" ht="18" x14ac:dyDescent="0.2">
      <c r="A2" s="35" t="s">
        <v>6</v>
      </c>
      <c r="C2" s="2"/>
      <c r="G2" s="2" t="s">
        <v>18</v>
      </c>
      <c r="H2" s="104" t="s">
        <v>41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110</v>
      </c>
      <c r="F6" s="40">
        <v>250</v>
      </c>
      <c r="G6" s="40">
        <v>10.4</v>
      </c>
      <c r="H6" s="40">
        <v>12.65</v>
      </c>
      <c r="I6" s="40">
        <v>37.64</v>
      </c>
      <c r="J6" s="40">
        <v>274.89999999999998</v>
      </c>
      <c r="K6" s="41" t="s">
        <v>42</v>
      </c>
      <c r="L6" s="40">
        <v>27.26</v>
      </c>
    </row>
    <row r="7" spans="1:12" ht="15" x14ac:dyDescent="0.25">
      <c r="A7" s="23"/>
      <c r="B7" s="15"/>
      <c r="C7" s="11"/>
      <c r="D7" s="6"/>
      <c r="E7" s="42"/>
      <c r="F7" s="43"/>
      <c r="G7" s="53"/>
      <c r="H7" s="43"/>
      <c r="I7" s="53"/>
      <c r="J7" s="54"/>
      <c r="K7" s="44"/>
      <c r="L7" s="52"/>
    </row>
    <row r="8" spans="1:12" ht="15" x14ac:dyDescent="0.25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0.25</v>
      </c>
      <c r="H8" s="43">
        <v>0.05</v>
      </c>
      <c r="I8" s="43">
        <v>6.61</v>
      </c>
      <c r="J8" s="43">
        <v>27.9</v>
      </c>
      <c r="K8" s="44" t="s">
        <v>43</v>
      </c>
      <c r="L8" s="43">
        <v>3.71</v>
      </c>
    </row>
    <row r="9" spans="1:12" ht="15" x14ac:dyDescent="0.25">
      <c r="A9" s="23"/>
      <c r="B9" s="15"/>
      <c r="C9" s="11"/>
      <c r="D9" s="7" t="s">
        <v>23</v>
      </c>
      <c r="E9" s="42" t="s">
        <v>75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44</v>
      </c>
      <c r="L9" s="43">
        <v>1.2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14.45</v>
      </c>
      <c r="H13" s="19">
        <f t="shared" si="0"/>
        <v>13.100000000000001</v>
      </c>
      <c r="I13" s="19">
        <f t="shared" si="0"/>
        <v>68.849999999999994</v>
      </c>
      <c r="J13" s="19">
        <f t="shared" si="0"/>
        <v>419.99999999999994</v>
      </c>
      <c r="K13" s="25"/>
      <c r="L13" s="19">
        <f t="shared" ref="L13" si="1">SUM(L6:L12)</f>
        <v>32.17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76</v>
      </c>
      <c r="F15" s="43">
        <v>250</v>
      </c>
      <c r="G15" s="43">
        <v>6.45</v>
      </c>
      <c r="H15" s="43">
        <v>3.46</v>
      </c>
      <c r="I15" s="43">
        <v>23.13</v>
      </c>
      <c r="J15" s="43">
        <v>149.5</v>
      </c>
      <c r="K15" s="44" t="s">
        <v>45</v>
      </c>
      <c r="L15" s="43">
        <v>9.92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0.19</v>
      </c>
      <c r="H18" s="43">
        <v>0.04</v>
      </c>
      <c r="I18" s="43">
        <v>0.06</v>
      </c>
      <c r="J18" s="43">
        <v>26.8</v>
      </c>
      <c r="K18" s="44" t="s">
        <v>44</v>
      </c>
      <c r="L18" s="43">
        <v>1.95</v>
      </c>
    </row>
    <row r="19" spans="1:12" ht="15" x14ac:dyDescent="0.25">
      <c r="A19" s="23"/>
      <c r="B19" s="15"/>
      <c r="C19" s="11"/>
      <c r="D19" s="7" t="s">
        <v>31</v>
      </c>
      <c r="E19" s="42" t="s">
        <v>78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44</v>
      </c>
      <c r="L19" s="43">
        <v>1.2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10.440000000000001</v>
      </c>
      <c r="H23" s="19">
        <f t="shared" si="2"/>
        <v>3.9</v>
      </c>
      <c r="I23" s="19">
        <f t="shared" si="2"/>
        <v>47.79</v>
      </c>
      <c r="J23" s="19">
        <f t="shared" si="2"/>
        <v>293.5</v>
      </c>
      <c r="K23" s="25"/>
      <c r="L23" s="19">
        <f t="shared" ref="L23" si="3">SUM(L14:L22)</f>
        <v>13.069999999999999</v>
      </c>
    </row>
    <row r="24" spans="1:12" ht="15.75" thickBot="1" x14ac:dyDescent="0.25">
      <c r="A24" s="29">
        <f>A6</f>
        <v>1</v>
      </c>
      <c r="B24" s="30">
        <f>B6</f>
        <v>1</v>
      </c>
      <c r="C24" s="98" t="s">
        <v>4</v>
      </c>
      <c r="D24" s="100"/>
      <c r="E24" s="69"/>
      <c r="F24" s="70">
        <f>F13+F23</f>
        <v>1000</v>
      </c>
      <c r="G24" s="70">
        <f t="shared" ref="G24:J24" si="4">G13+G23</f>
        <v>24.89</v>
      </c>
      <c r="H24" s="70">
        <f t="shared" si="4"/>
        <v>17</v>
      </c>
      <c r="I24" s="70">
        <f t="shared" si="4"/>
        <v>116.63999999999999</v>
      </c>
      <c r="J24" s="70">
        <f t="shared" si="4"/>
        <v>713.5</v>
      </c>
      <c r="K24" s="87"/>
      <c r="L24" s="88">
        <f t="shared" ref="L24" si="5">L13+L23</f>
        <v>45.24</v>
      </c>
    </row>
    <row r="25" spans="1:12" ht="15" x14ac:dyDescent="0.25">
      <c r="A25" s="14">
        <v>1</v>
      </c>
      <c r="B25" s="15">
        <v>2</v>
      </c>
      <c r="C25" s="22" t="s">
        <v>20</v>
      </c>
      <c r="D25" s="86" t="s">
        <v>21</v>
      </c>
      <c r="E25" s="68" t="s">
        <v>81</v>
      </c>
      <c r="F25" s="63">
        <v>80</v>
      </c>
      <c r="G25" s="63">
        <v>13.44</v>
      </c>
      <c r="H25" s="63">
        <v>14.45</v>
      </c>
      <c r="I25" s="63">
        <v>5.95</v>
      </c>
      <c r="J25" s="63">
        <v>207.7</v>
      </c>
      <c r="K25" s="78" t="s">
        <v>104</v>
      </c>
      <c r="L25" s="77">
        <v>57.85</v>
      </c>
    </row>
    <row r="26" spans="1:12" ht="15" x14ac:dyDescent="0.25">
      <c r="A26" s="14"/>
      <c r="B26" s="15"/>
      <c r="C26" s="11"/>
      <c r="D26" s="65" t="s">
        <v>29</v>
      </c>
      <c r="E26" s="55" t="s">
        <v>73</v>
      </c>
      <c r="F26" s="60">
        <v>150</v>
      </c>
      <c r="G26" s="60">
        <v>8.2200000000000006</v>
      </c>
      <c r="H26" s="60">
        <v>6.34</v>
      </c>
      <c r="I26" s="60">
        <v>35.93</v>
      </c>
      <c r="J26" s="60">
        <v>233.7</v>
      </c>
      <c r="K26" s="79" t="s">
        <v>47</v>
      </c>
      <c r="L26" s="76">
        <v>13.44</v>
      </c>
    </row>
    <row r="27" spans="1:12" ht="15" x14ac:dyDescent="0.25">
      <c r="A27" s="14"/>
      <c r="B27" s="15"/>
      <c r="C27" s="11"/>
      <c r="D27" s="7" t="s">
        <v>22</v>
      </c>
      <c r="E27" s="51" t="s">
        <v>72</v>
      </c>
      <c r="F27" s="43">
        <v>200</v>
      </c>
      <c r="G27" s="43">
        <v>0.64</v>
      </c>
      <c r="H27" s="43">
        <v>0.25</v>
      </c>
      <c r="I27" s="43">
        <v>15.15</v>
      </c>
      <c r="J27" s="43">
        <v>65.3</v>
      </c>
      <c r="K27" s="44" t="s">
        <v>48</v>
      </c>
      <c r="L27" s="43">
        <v>8.1999999999999993</v>
      </c>
    </row>
    <row r="28" spans="1:12" ht="15" x14ac:dyDescent="0.25">
      <c r="A28" s="14"/>
      <c r="B28" s="15"/>
      <c r="C28" s="11"/>
      <c r="D28" s="7" t="s">
        <v>23</v>
      </c>
      <c r="E28" s="42" t="s">
        <v>71</v>
      </c>
      <c r="F28" s="43">
        <v>70</v>
      </c>
      <c r="G28" s="43">
        <v>3.8</v>
      </c>
      <c r="H28" s="43">
        <v>0.4</v>
      </c>
      <c r="I28" s="43">
        <v>24.6</v>
      </c>
      <c r="J28" s="43">
        <v>117.2</v>
      </c>
      <c r="K28" s="44" t="s">
        <v>44</v>
      </c>
      <c r="L28" s="43">
        <v>1.2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5"/>
      <c r="E30" s="55"/>
      <c r="F30" s="60"/>
      <c r="G30" s="60"/>
      <c r="H30" s="60"/>
      <c r="I30" s="60"/>
      <c r="J30" s="60"/>
      <c r="K30" s="59"/>
      <c r="L30" s="60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26.1</v>
      </c>
      <c r="H32" s="19">
        <f t="shared" ref="H32" si="7">SUM(H25:H31)</f>
        <v>21.439999999999998</v>
      </c>
      <c r="I32" s="19">
        <f t="shared" ref="I32" si="8">SUM(I25:I31)</f>
        <v>81.63</v>
      </c>
      <c r="J32" s="19">
        <f t="shared" ref="J32:L32" si="9">SUM(J25:J31)</f>
        <v>623.9</v>
      </c>
      <c r="K32" s="25"/>
      <c r="L32" s="19">
        <f t="shared" si="9"/>
        <v>80.690000000000012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79</v>
      </c>
      <c r="F34" s="43">
        <v>250</v>
      </c>
      <c r="G34" s="43">
        <v>5.89</v>
      </c>
      <c r="H34" s="43">
        <v>7.09</v>
      </c>
      <c r="I34" s="43">
        <v>12.68</v>
      </c>
      <c r="J34" s="43">
        <v>137.9</v>
      </c>
      <c r="K34" s="44" t="s">
        <v>49</v>
      </c>
      <c r="L34" s="43">
        <v>13.59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77</v>
      </c>
      <c r="F37" s="43">
        <v>200</v>
      </c>
      <c r="G37" s="43">
        <v>0.19</v>
      </c>
      <c r="H37" s="43">
        <v>0.04</v>
      </c>
      <c r="I37" s="43">
        <v>6.42</v>
      </c>
      <c r="J37" s="43">
        <v>26.8</v>
      </c>
      <c r="K37" s="44" t="s">
        <v>46</v>
      </c>
      <c r="L37" s="43">
        <v>1.95</v>
      </c>
    </row>
    <row r="38" spans="1:12" ht="15" x14ac:dyDescent="0.25">
      <c r="A38" s="14"/>
      <c r="B38" s="15"/>
      <c r="C38" s="11"/>
      <c r="D38" s="7" t="s">
        <v>31</v>
      </c>
      <c r="E38" s="55" t="s">
        <v>75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 t="s">
        <v>44</v>
      </c>
      <c r="L38" s="43">
        <v>1.2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500</v>
      </c>
      <c r="G42" s="19">
        <f t="shared" ref="G42" si="10">SUM(G33:G41)</f>
        <v>9.879999999999999</v>
      </c>
      <c r="H42" s="19">
        <f t="shared" ref="H42" si="11">SUM(H33:H41)</f>
        <v>7.53</v>
      </c>
      <c r="I42" s="19">
        <f t="shared" ref="I42" si="12">SUM(I33:I41)</f>
        <v>43.7</v>
      </c>
      <c r="J42" s="19">
        <f t="shared" ref="J42:L42" si="13">SUM(J33:J41)</f>
        <v>281.90000000000003</v>
      </c>
      <c r="K42" s="25"/>
      <c r="L42" s="19">
        <f t="shared" si="13"/>
        <v>16.739999999999998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8" t="s">
        <v>4</v>
      </c>
      <c r="D43" s="100"/>
      <c r="E43" s="69"/>
      <c r="F43" s="70">
        <f>F32+F42</f>
        <v>1000</v>
      </c>
      <c r="G43" s="70">
        <f t="shared" ref="G43" si="14">G32+G42</f>
        <v>35.980000000000004</v>
      </c>
      <c r="H43" s="70">
        <f t="shared" ref="H43" si="15">H32+H42</f>
        <v>28.97</v>
      </c>
      <c r="I43" s="70">
        <f t="shared" ref="I43" si="16">I32+I42</f>
        <v>125.33</v>
      </c>
      <c r="J43" s="70">
        <f t="shared" ref="J43:L43" si="17">J32+J42</f>
        <v>905.8</v>
      </c>
      <c r="K43" s="89"/>
      <c r="L43" s="90">
        <f t="shared" si="17"/>
        <v>97.43</v>
      </c>
    </row>
    <row r="44" spans="1:12" ht="15" x14ac:dyDescent="0.25">
      <c r="A44" s="20">
        <v>1</v>
      </c>
      <c r="B44" s="21">
        <v>3</v>
      </c>
      <c r="C44" s="22" t="s">
        <v>20</v>
      </c>
      <c r="D44" s="91" t="s">
        <v>21</v>
      </c>
      <c r="E44" s="68" t="s">
        <v>105</v>
      </c>
      <c r="F44" s="63">
        <v>130</v>
      </c>
      <c r="G44" s="63">
        <v>8.69</v>
      </c>
      <c r="H44" s="63">
        <v>22.84</v>
      </c>
      <c r="I44" s="63">
        <v>1.8</v>
      </c>
      <c r="J44" s="63">
        <v>247.15</v>
      </c>
      <c r="K44" s="75" t="s">
        <v>106</v>
      </c>
      <c r="L44" s="61">
        <v>54.27</v>
      </c>
    </row>
    <row r="45" spans="1:12" ht="15" x14ac:dyDescent="0.25">
      <c r="A45" s="23"/>
      <c r="B45" s="15"/>
      <c r="C45" s="11"/>
      <c r="D45" s="71" t="s">
        <v>29</v>
      </c>
      <c r="E45" s="55" t="s">
        <v>80</v>
      </c>
      <c r="F45" s="60">
        <v>150</v>
      </c>
      <c r="G45" s="60">
        <v>5.32</v>
      </c>
      <c r="H45" s="60">
        <v>4.92</v>
      </c>
      <c r="I45" s="60">
        <v>32.799999999999997</v>
      </c>
      <c r="J45" s="60">
        <v>196.8</v>
      </c>
      <c r="K45" s="79" t="s">
        <v>50</v>
      </c>
      <c r="L45" s="58">
        <v>9.33</v>
      </c>
    </row>
    <row r="46" spans="1:12" ht="15" x14ac:dyDescent="0.25">
      <c r="A46" s="23"/>
      <c r="B46" s="15"/>
      <c r="C46" s="11"/>
      <c r="D46" s="64" t="s">
        <v>22</v>
      </c>
      <c r="E46" s="42" t="s">
        <v>82</v>
      </c>
      <c r="F46" s="43">
        <v>200</v>
      </c>
      <c r="G46" s="43">
        <v>0.6</v>
      </c>
      <c r="H46" s="43">
        <v>0</v>
      </c>
      <c r="I46" s="43">
        <v>22.7</v>
      </c>
      <c r="J46" s="43">
        <v>93.2</v>
      </c>
      <c r="K46" s="44" t="s">
        <v>51</v>
      </c>
      <c r="L46" s="92">
        <v>4.7</v>
      </c>
    </row>
    <row r="47" spans="1:12" ht="15" x14ac:dyDescent="0.25">
      <c r="A47" s="23"/>
      <c r="B47" s="15"/>
      <c r="C47" s="11"/>
      <c r="D47" s="64" t="s">
        <v>23</v>
      </c>
      <c r="E47" s="42" t="s">
        <v>83</v>
      </c>
      <c r="F47" s="43">
        <v>50</v>
      </c>
      <c r="G47" s="43">
        <v>3.8</v>
      </c>
      <c r="H47" s="43">
        <v>0.6</v>
      </c>
      <c r="I47" s="43">
        <v>24.6</v>
      </c>
      <c r="J47" s="43">
        <v>117.2</v>
      </c>
      <c r="K47" s="44" t="s">
        <v>44</v>
      </c>
      <c r="L47" s="92">
        <v>1.2</v>
      </c>
    </row>
    <row r="48" spans="1:12" ht="15" x14ac:dyDescent="0.25">
      <c r="A48" s="23"/>
      <c r="B48" s="15"/>
      <c r="C48" s="11"/>
      <c r="D48" s="64" t="s">
        <v>24</v>
      </c>
      <c r="E48" s="42"/>
      <c r="F48" s="43"/>
      <c r="G48" s="43"/>
      <c r="H48" s="43"/>
      <c r="I48" s="43"/>
      <c r="J48" s="43"/>
      <c r="K48" s="44"/>
      <c r="L48" s="93"/>
    </row>
    <row r="49" spans="1:12" ht="15" x14ac:dyDescent="0.25">
      <c r="A49" s="23"/>
      <c r="B49" s="15"/>
      <c r="C49" s="11"/>
      <c r="D49" s="6" t="s">
        <v>70</v>
      </c>
      <c r="E49" s="42" t="s">
        <v>97</v>
      </c>
      <c r="F49" s="43">
        <v>30</v>
      </c>
      <c r="G49" s="43">
        <v>0.99</v>
      </c>
      <c r="H49" s="43">
        <v>0.72</v>
      </c>
      <c r="I49" s="43">
        <v>2.67</v>
      </c>
      <c r="J49" s="43">
        <v>21.18</v>
      </c>
      <c r="K49" s="44" t="s">
        <v>98</v>
      </c>
      <c r="L49" s="92">
        <v>3.61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9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19.399999999999999</v>
      </c>
      <c r="H51" s="19">
        <f t="shared" ref="H51" si="19">SUM(H44:H50)</f>
        <v>29.08</v>
      </c>
      <c r="I51" s="19">
        <f t="shared" ref="I51" si="20">SUM(I44:I50)</f>
        <v>84.570000000000007</v>
      </c>
      <c r="J51" s="19">
        <f t="shared" ref="J51:L51" si="21">SUM(J44:J50)</f>
        <v>675.53000000000009</v>
      </c>
      <c r="K51" s="25"/>
      <c r="L51" s="19">
        <f t="shared" si="21"/>
        <v>73.11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250</v>
      </c>
      <c r="G53" s="43">
        <v>6.19</v>
      </c>
      <c r="H53" s="43">
        <v>7.23</v>
      </c>
      <c r="I53" s="43">
        <v>14.11</v>
      </c>
      <c r="J53" s="43">
        <v>146.19999999999999</v>
      </c>
      <c r="K53" s="44" t="s">
        <v>52</v>
      </c>
      <c r="L53" s="43">
        <v>8.0299999999999994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0.19</v>
      </c>
      <c r="H56" s="43">
        <v>0.04</v>
      </c>
      <c r="I56" s="43">
        <v>6.42</v>
      </c>
      <c r="J56" s="43">
        <v>26.8</v>
      </c>
      <c r="K56" s="44" t="s">
        <v>46</v>
      </c>
      <c r="L56" s="43">
        <v>1.95</v>
      </c>
    </row>
    <row r="57" spans="1:12" ht="15" x14ac:dyDescent="0.25">
      <c r="A57" s="23"/>
      <c r="B57" s="15"/>
      <c r="C57" s="11"/>
      <c r="D57" s="7" t="s">
        <v>31</v>
      </c>
      <c r="E57" s="55" t="s">
        <v>75</v>
      </c>
      <c r="F57" s="43">
        <v>50</v>
      </c>
      <c r="G57" s="43">
        <v>3.8</v>
      </c>
      <c r="H57" s="43">
        <v>0.4</v>
      </c>
      <c r="I57" s="43">
        <v>24.6</v>
      </c>
      <c r="J57" s="43">
        <v>117.2</v>
      </c>
      <c r="K57" s="44" t="s">
        <v>44</v>
      </c>
      <c r="L57" s="43">
        <v>1.2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2">SUM(G52:G60)</f>
        <v>10.18</v>
      </c>
      <c r="H61" s="19">
        <f t="shared" ref="H61" si="23">SUM(H52:H60)</f>
        <v>7.6700000000000008</v>
      </c>
      <c r="I61" s="19">
        <f t="shared" ref="I61" si="24">SUM(I52:I60)</f>
        <v>45.13</v>
      </c>
      <c r="J61" s="19">
        <f t="shared" ref="J61:L61" si="25">SUM(J52:J60)</f>
        <v>290.2</v>
      </c>
      <c r="K61" s="25"/>
      <c r="L61" s="19">
        <f t="shared" si="25"/>
        <v>11.179999999999998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8" t="s">
        <v>4</v>
      </c>
      <c r="D62" s="99"/>
      <c r="E62" s="31"/>
      <c r="F62" s="32">
        <f>F51+F61</f>
        <v>1060</v>
      </c>
      <c r="G62" s="32">
        <f t="shared" ref="G62" si="26">G51+G61</f>
        <v>29.58</v>
      </c>
      <c r="H62" s="32">
        <f t="shared" ref="H62" si="27">H51+H61</f>
        <v>36.75</v>
      </c>
      <c r="I62" s="32">
        <f t="shared" ref="I62" si="28">I51+I61</f>
        <v>129.70000000000002</v>
      </c>
      <c r="J62" s="32">
        <f t="shared" ref="J62:L62" si="29">J51+J61</f>
        <v>965.73</v>
      </c>
      <c r="K62" s="87"/>
      <c r="L62" s="88">
        <f t="shared" si="29"/>
        <v>84.289999999999992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66" t="s">
        <v>21</v>
      </c>
      <c r="E63" s="85" t="s">
        <v>88</v>
      </c>
      <c r="F63" s="76">
        <v>85</v>
      </c>
      <c r="G63" s="76">
        <v>13.39</v>
      </c>
      <c r="H63" s="76">
        <v>1.66</v>
      </c>
      <c r="I63" s="76">
        <v>6.11</v>
      </c>
      <c r="J63" s="76">
        <v>120.44</v>
      </c>
      <c r="K63" s="78" t="s">
        <v>54</v>
      </c>
      <c r="L63" s="80">
        <v>37.1</v>
      </c>
    </row>
    <row r="64" spans="1:12" ht="15" x14ac:dyDescent="0.25">
      <c r="A64" s="23"/>
      <c r="B64" s="15"/>
      <c r="C64" s="11"/>
      <c r="D64" s="72" t="s">
        <v>29</v>
      </c>
      <c r="E64" s="55" t="s">
        <v>85</v>
      </c>
      <c r="F64" s="60">
        <v>150</v>
      </c>
      <c r="G64" s="60">
        <v>3.6</v>
      </c>
      <c r="H64" s="60">
        <v>5.2</v>
      </c>
      <c r="I64" s="60">
        <v>38</v>
      </c>
      <c r="J64" s="60">
        <v>213.5</v>
      </c>
      <c r="K64" s="79" t="s">
        <v>53</v>
      </c>
      <c r="L64" s="81">
        <v>21.4</v>
      </c>
    </row>
    <row r="65" spans="1:12" ht="15" x14ac:dyDescent="0.25">
      <c r="A65" s="23"/>
      <c r="B65" s="15"/>
      <c r="C65" s="11"/>
      <c r="D65" s="67" t="s">
        <v>22</v>
      </c>
      <c r="E65" s="42" t="s">
        <v>86</v>
      </c>
      <c r="F65" s="43">
        <v>200</v>
      </c>
      <c r="G65" s="43">
        <v>0.3</v>
      </c>
      <c r="H65" s="43">
        <v>7.0000000000000007E-2</v>
      </c>
      <c r="I65" s="43">
        <v>10.23</v>
      </c>
      <c r="J65" s="43">
        <v>42.8</v>
      </c>
      <c r="K65" s="44" t="s">
        <v>55</v>
      </c>
      <c r="L65" s="43">
        <v>7.8</v>
      </c>
    </row>
    <row r="66" spans="1:12" ht="15" x14ac:dyDescent="0.25">
      <c r="A66" s="23"/>
      <c r="B66" s="15"/>
      <c r="C66" s="11"/>
      <c r="D66" s="67" t="s">
        <v>23</v>
      </c>
      <c r="E66" s="42" t="s">
        <v>87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44</v>
      </c>
      <c r="L66" s="43">
        <v>1.2</v>
      </c>
    </row>
    <row r="67" spans="1:12" ht="15" x14ac:dyDescent="0.25">
      <c r="A67" s="23"/>
      <c r="B67" s="15"/>
      <c r="C67" s="11"/>
      <c r="D67" s="6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3" t="s">
        <v>70</v>
      </c>
      <c r="E68" s="42" t="s">
        <v>89</v>
      </c>
      <c r="F68" s="43">
        <v>30</v>
      </c>
      <c r="G68" s="43">
        <v>0.81</v>
      </c>
      <c r="H68" s="43">
        <v>1.1399999999999999</v>
      </c>
      <c r="I68" s="43">
        <v>1.29</v>
      </c>
      <c r="J68" s="43">
        <v>18.72</v>
      </c>
      <c r="K68" s="44" t="s">
        <v>90</v>
      </c>
      <c r="L68" s="43">
        <v>4.32</v>
      </c>
    </row>
    <row r="69" spans="1:12" ht="15" x14ac:dyDescent="0.25">
      <c r="A69" s="23"/>
      <c r="B69" s="15"/>
      <c r="C69" s="11"/>
      <c r="D69" s="73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21.900000000000002</v>
      </c>
      <c r="H70" s="19">
        <f t="shared" ref="H70" si="31">SUM(H63:H69)</f>
        <v>8.4700000000000006</v>
      </c>
      <c r="I70" s="19">
        <f t="shared" ref="I70" si="32">SUM(I63:I69)</f>
        <v>80.23</v>
      </c>
      <c r="J70" s="19">
        <f t="shared" ref="J70:L70" si="33">SUM(J63:J69)</f>
        <v>512.66</v>
      </c>
      <c r="K70" s="25"/>
      <c r="L70" s="19">
        <f t="shared" si="33"/>
        <v>71.819999999999993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91</v>
      </c>
      <c r="F72" s="43">
        <v>250</v>
      </c>
      <c r="G72" s="43">
        <v>5.81</v>
      </c>
      <c r="H72" s="43">
        <v>7.05</v>
      </c>
      <c r="I72" s="43">
        <v>7.15</v>
      </c>
      <c r="J72" s="43">
        <v>115.2</v>
      </c>
      <c r="K72" s="44" t="s">
        <v>63</v>
      </c>
      <c r="L72" s="43">
        <v>10.88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0.19</v>
      </c>
      <c r="H75" s="43">
        <v>0.04</v>
      </c>
      <c r="I75" s="43">
        <v>6.42</v>
      </c>
      <c r="J75" s="43">
        <v>26.8</v>
      </c>
      <c r="K75" s="44" t="s">
        <v>46</v>
      </c>
      <c r="L75" s="43">
        <v>1.95</v>
      </c>
    </row>
    <row r="76" spans="1:12" ht="15" x14ac:dyDescent="0.25">
      <c r="A76" s="23"/>
      <c r="B76" s="15"/>
      <c r="C76" s="11"/>
      <c r="D76" s="7" t="s">
        <v>31</v>
      </c>
      <c r="E76" s="55" t="s">
        <v>75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 t="s">
        <v>44</v>
      </c>
      <c r="L76" s="43">
        <v>1.2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500</v>
      </c>
      <c r="G80" s="19">
        <f t="shared" ref="G80" si="34">SUM(G71:G79)</f>
        <v>9.8000000000000007</v>
      </c>
      <c r="H80" s="19">
        <f t="shared" ref="H80" si="35">SUM(H71:H79)</f>
        <v>7.49</v>
      </c>
      <c r="I80" s="19">
        <f t="shared" ref="I80" si="36">SUM(I71:I79)</f>
        <v>38.17</v>
      </c>
      <c r="J80" s="19">
        <f t="shared" ref="J80:L80" si="37">SUM(J71:J79)</f>
        <v>259.2</v>
      </c>
      <c r="K80" s="25"/>
      <c r="L80" s="19">
        <f t="shared" si="37"/>
        <v>14.03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8" t="s">
        <v>4</v>
      </c>
      <c r="D81" s="99"/>
      <c r="E81" s="31"/>
      <c r="F81" s="32">
        <f>F70+F80</f>
        <v>1015</v>
      </c>
      <c r="G81" s="32">
        <f t="shared" ref="G81" si="38">G70+G80</f>
        <v>31.700000000000003</v>
      </c>
      <c r="H81" s="32">
        <f t="shared" ref="H81" si="39">H70+H80</f>
        <v>15.96</v>
      </c>
      <c r="I81" s="32">
        <f t="shared" ref="I81" si="40">I70+I80</f>
        <v>118.4</v>
      </c>
      <c r="J81" s="32">
        <f t="shared" ref="J81:L81" si="41">J70+J80</f>
        <v>771.8599999999999</v>
      </c>
      <c r="K81" s="87"/>
      <c r="L81" s="88">
        <f t="shared" si="41"/>
        <v>85.85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5" t="s">
        <v>92</v>
      </c>
      <c r="F82" s="76">
        <v>100</v>
      </c>
      <c r="G82" s="76">
        <v>14.2</v>
      </c>
      <c r="H82" s="76">
        <v>5.78</v>
      </c>
      <c r="I82" s="76">
        <v>4.46</v>
      </c>
      <c r="J82" s="76">
        <v>126.4</v>
      </c>
      <c r="K82" s="75" t="s">
        <v>58</v>
      </c>
      <c r="L82" s="77">
        <v>40.22</v>
      </c>
    </row>
    <row r="83" spans="1:12" ht="15" x14ac:dyDescent="0.25">
      <c r="A83" s="23"/>
      <c r="B83" s="15"/>
      <c r="C83" s="11"/>
      <c r="D83" s="6" t="s">
        <v>29</v>
      </c>
      <c r="E83" s="55" t="s">
        <v>93</v>
      </c>
      <c r="F83" s="60">
        <v>150</v>
      </c>
      <c r="G83" s="60">
        <v>3.6</v>
      </c>
      <c r="H83" s="60">
        <v>4.82</v>
      </c>
      <c r="I83" s="60">
        <v>36.44</v>
      </c>
      <c r="J83" s="60">
        <v>203.5</v>
      </c>
      <c r="K83" s="74" t="s">
        <v>57</v>
      </c>
      <c r="L83" s="76">
        <v>16.89</v>
      </c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0.98</v>
      </c>
      <c r="H84" s="43">
        <v>0.05</v>
      </c>
      <c r="I84" s="43">
        <v>15.64</v>
      </c>
      <c r="J84" s="43">
        <v>66.900000000000006</v>
      </c>
      <c r="K84" s="44" t="s">
        <v>59</v>
      </c>
      <c r="L84" s="43">
        <v>8.1999999999999993</v>
      </c>
    </row>
    <row r="85" spans="1:12" ht="15" x14ac:dyDescent="0.25">
      <c r="A85" s="23"/>
      <c r="B85" s="15"/>
      <c r="C85" s="11"/>
      <c r="D85" s="7" t="s">
        <v>23</v>
      </c>
      <c r="E85" s="42" t="s">
        <v>71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44</v>
      </c>
      <c r="L85" s="43">
        <v>1.2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22.580000000000002</v>
      </c>
      <c r="H89" s="19">
        <f t="shared" ref="H89" si="43">SUM(H82:H88)</f>
        <v>11.050000000000002</v>
      </c>
      <c r="I89" s="19">
        <f t="shared" ref="I89" si="44">SUM(I82:I88)</f>
        <v>81.14</v>
      </c>
      <c r="J89" s="19">
        <f t="shared" ref="J89:L89" si="45">SUM(J82:J88)</f>
        <v>514</v>
      </c>
      <c r="K89" s="25"/>
      <c r="L89" s="19">
        <f t="shared" si="45"/>
        <v>66.510000000000005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95</v>
      </c>
      <c r="F91" s="43">
        <v>250</v>
      </c>
      <c r="G91" s="43">
        <v>8.36</v>
      </c>
      <c r="H91" s="43">
        <v>5.72</v>
      </c>
      <c r="I91" s="43">
        <v>20.350000000000001</v>
      </c>
      <c r="J91" s="43">
        <v>166.5</v>
      </c>
      <c r="K91" s="44" t="s">
        <v>56</v>
      </c>
      <c r="L91" s="43">
        <v>9.6999999999999993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0.19</v>
      </c>
      <c r="H94" s="43">
        <v>0.04</v>
      </c>
      <c r="I94" s="43">
        <v>6.42</v>
      </c>
      <c r="J94" s="43">
        <v>26.8</v>
      </c>
      <c r="K94" s="44" t="s">
        <v>46</v>
      </c>
      <c r="L94" s="43">
        <v>1.95</v>
      </c>
    </row>
    <row r="95" spans="1:12" ht="15" x14ac:dyDescent="0.25">
      <c r="A95" s="23"/>
      <c r="B95" s="15"/>
      <c r="C95" s="11"/>
      <c r="D95" s="7" t="s">
        <v>31</v>
      </c>
      <c r="E95" s="55" t="s">
        <v>75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44</v>
      </c>
      <c r="L95" s="43">
        <v>1.2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12.349999999999998</v>
      </c>
      <c r="H99" s="19">
        <f t="shared" ref="H99" si="47">SUM(H90:H98)</f>
        <v>6.16</v>
      </c>
      <c r="I99" s="19">
        <f t="shared" ref="I99" si="48">SUM(I90:I98)</f>
        <v>51.370000000000005</v>
      </c>
      <c r="J99" s="19">
        <f t="shared" ref="J99:L99" si="49">SUM(J90:J98)</f>
        <v>310.5</v>
      </c>
      <c r="K99" s="25"/>
      <c r="L99" s="19">
        <f t="shared" si="49"/>
        <v>12.849999999999998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98" t="s">
        <v>4</v>
      </c>
      <c r="D100" s="99"/>
      <c r="E100" s="31"/>
      <c r="F100" s="32">
        <f>F89+F99</f>
        <v>1000</v>
      </c>
      <c r="G100" s="32">
        <f t="shared" ref="G100" si="50">G89+G99</f>
        <v>34.93</v>
      </c>
      <c r="H100" s="32">
        <f t="shared" ref="H100" si="51">H89+H99</f>
        <v>17.21</v>
      </c>
      <c r="I100" s="32">
        <f t="shared" ref="I100" si="52">I89+I99</f>
        <v>132.51</v>
      </c>
      <c r="J100" s="32">
        <f t="shared" ref="J100:L100" si="53">J89+J99</f>
        <v>824.5</v>
      </c>
      <c r="K100" s="87"/>
      <c r="L100" s="88">
        <f t="shared" si="53"/>
        <v>79.36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250</v>
      </c>
      <c r="G101" s="40">
        <v>5.28</v>
      </c>
      <c r="H101" s="40">
        <v>5.42</v>
      </c>
      <c r="I101" s="40">
        <v>28.66</v>
      </c>
      <c r="J101" s="40">
        <v>184.5</v>
      </c>
      <c r="K101" s="41" t="s">
        <v>69</v>
      </c>
      <c r="L101" s="40">
        <v>29.71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0.25</v>
      </c>
      <c r="H103" s="43">
        <v>0.05</v>
      </c>
      <c r="I103" s="43">
        <v>6.61</v>
      </c>
      <c r="J103" s="43">
        <v>27.9</v>
      </c>
      <c r="K103" s="44" t="s">
        <v>43</v>
      </c>
      <c r="L103" s="43">
        <v>3.71</v>
      </c>
    </row>
    <row r="104" spans="1:12" ht="15" x14ac:dyDescent="0.25">
      <c r="A104" s="23"/>
      <c r="B104" s="15"/>
      <c r="C104" s="11"/>
      <c r="D104" s="7" t="s">
        <v>23</v>
      </c>
      <c r="E104" s="55" t="s">
        <v>75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44</v>
      </c>
      <c r="L104" s="43">
        <v>1.2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9.33</v>
      </c>
      <c r="H108" s="19">
        <f t="shared" si="54"/>
        <v>5.87</v>
      </c>
      <c r="I108" s="19">
        <f t="shared" si="54"/>
        <v>59.870000000000005</v>
      </c>
      <c r="J108" s="19">
        <f t="shared" si="54"/>
        <v>329.6</v>
      </c>
      <c r="K108" s="25"/>
      <c r="L108" s="19">
        <f t="shared" ref="L108" si="55">SUM(L101:L107)</f>
        <v>34.620000000000005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6.45</v>
      </c>
      <c r="H110" s="43">
        <v>3.46</v>
      </c>
      <c r="I110" s="43">
        <v>23.13</v>
      </c>
      <c r="J110" s="43">
        <v>149.5</v>
      </c>
      <c r="K110" s="44" t="s">
        <v>45</v>
      </c>
      <c r="L110" s="43">
        <v>9.92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0.19</v>
      </c>
      <c r="H113" s="43">
        <v>0.04</v>
      </c>
      <c r="I113" s="43">
        <v>6.42</v>
      </c>
      <c r="J113" s="43">
        <v>26.8</v>
      </c>
      <c r="K113" s="44" t="s">
        <v>44</v>
      </c>
      <c r="L113" s="52">
        <v>1.95</v>
      </c>
    </row>
    <row r="114" spans="1:12" ht="15" x14ac:dyDescent="0.25">
      <c r="A114" s="23"/>
      <c r="B114" s="15"/>
      <c r="C114" s="11"/>
      <c r="D114" s="7" t="s">
        <v>31</v>
      </c>
      <c r="E114" s="42" t="s">
        <v>78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117.2</v>
      </c>
      <c r="K114" s="44" t="s">
        <v>44</v>
      </c>
      <c r="L114" s="43">
        <v>1.2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10.440000000000001</v>
      </c>
      <c r="H118" s="19">
        <f t="shared" si="56"/>
        <v>3.9</v>
      </c>
      <c r="I118" s="19">
        <f t="shared" si="56"/>
        <v>54.15</v>
      </c>
      <c r="J118" s="19">
        <f t="shared" si="56"/>
        <v>293.5</v>
      </c>
      <c r="K118" s="25"/>
      <c r="L118" s="19">
        <f t="shared" ref="L118" si="57">SUM(L109:L117)</f>
        <v>13.069999999999999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98" t="s">
        <v>4</v>
      </c>
      <c r="D119" s="99"/>
      <c r="E119" s="31"/>
      <c r="F119" s="32">
        <f>F108+F118</f>
        <v>1000</v>
      </c>
      <c r="G119" s="32">
        <f t="shared" ref="G119" si="58">G108+G118</f>
        <v>19.770000000000003</v>
      </c>
      <c r="H119" s="32">
        <f t="shared" ref="H119" si="59">H108+H118</f>
        <v>9.77</v>
      </c>
      <c r="I119" s="32">
        <f t="shared" ref="I119" si="60">I108+I118</f>
        <v>114.02000000000001</v>
      </c>
      <c r="J119" s="32">
        <f t="shared" ref="J119:L119" si="61">J108+J118</f>
        <v>623.1</v>
      </c>
      <c r="K119" s="87"/>
      <c r="L119" s="88">
        <f t="shared" si="61"/>
        <v>47.690000000000005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5" t="s">
        <v>96</v>
      </c>
      <c r="F120" s="76">
        <v>90</v>
      </c>
      <c r="G120" s="76">
        <v>8.69</v>
      </c>
      <c r="H120" s="76">
        <v>8.7799999999999994</v>
      </c>
      <c r="I120" s="76">
        <v>4.8600000000000003</v>
      </c>
      <c r="J120" s="76">
        <v>133.13</v>
      </c>
      <c r="K120" s="75" t="s">
        <v>68</v>
      </c>
      <c r="L120" s="77">
        <v>51.28</v>
      </c>
    </row>
    <row r="121" spans="1:12" ht="15" x14ac:dyDescent="0.25">
      <c r="A121" s="14"/>
      <c r="B121" s="15"/>
      <c r="C121" s="11"/>
      <c r="D121" s="6" t="s">
        <v>29</v>
      </c>
      <c r="E121" s="55" t="s">
        <v>73</v>
      </c>
      <c r="F121" s="60">
        <v>150</v>
      </c>
      <c r="G121" s="60">
        <v>8.2200000000000006</v>
      </c>
      <c r="H121" s="60">
        <v>6.34</v>
      </c>
      <c r="I121" s="60">
        <v>35.93</v>
      </c>
      <c r="J121" s="60">
        <v>233.7</v>
      </c>
      <c r="K121" s="74" t="s">
        <v>47</v>
      </c>
      <c r="L121" s="76">
        <v>13.44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0.64</v>
      </c>
      <c r="H122" s="43">
        <v>0.25</v>
      </c>
      <c r="I122" s="43">
        <v>15.15</v>
      </c>
      <c r="J122" s="43">
        <v>65.3</v>
      </c>
      <c r="K122" s="44" t="s">
        <v>48</v>
      </c>
      <c r="L122" s="43">
        <v>8.1999999999999993</v>
      </c>
    </row>
    <row r="123" spans="1:12" ht="15" x14ac:dyDescent="0.25">
      <c r="A123" s="14"/>
      <c r="B123" s="15"/>
      <c r="C123" s="11"/>
      <c r="D123" s="7" t="s">
        <v>23</v>
      </c>
      <c r="E123" s="55" t="s">
        <v>75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44</v>
      </c>
      <c r="L123" s="43">
        <v>1.2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70</v>
      </c>
      <c r="E125" s="42" t="s">
        <v>97</v>
      </c>
      <c r="F125" s="43">
        <v>30</v>
      </c>
      <c r="G125" s="43">
        <v>0.99</v>
      </c>
      <c r="H125" s="43">
        <v>0.72</v>
      </c>
      <c r="I125" s="43">
        <v>2.67</v>
      </c>
      <c r="J125" s="43">
        <v>21.18</v>
      </c>
      <c r="K125" s="44" t="s">
        <v>98</v>
      </c>
      <c r="L125" s="43">
        <v>3.61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22.34</v>
      </c>
      <c r="H127" s="19">
        <f t="shared" si="62"/>
        <v>16.489999999999998</v>
      </c>
      <c r="I127" s="19">
        <f t="shared" si="62"/>
        <v>83.21</v>
      </c>
      <c r="J127" s="19">
        <f t="shared" si="62"/>
        <v>570.51</v>
      </c>
      <c r="K127" s="25"/>
      <c r="L127" s="19">
        <f t="shared" ref="L127" si="63">SUM(L120:L126)</f>
        <v>77.73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5.89</v>
      </c>
      <c r="H129" s="43">
        <v>7.09</v>
      </c>
      <c r="I129" s="43">
        <v>12.68</v>
      </c>
      <c r="J129" s="43">
        <v>137.9</v>
      </c>
      <c r="K129" s="44" t="s">
        <v>49</v>
      </c>
      <c r="L129" s="43">
        <v>13.59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0.19</v>
      </c>
      <c r="H132" s="43">
        <v>0.04</v>
      </c>
      <c r="I132" s="43">
        <v>6.42</v>
      </c>
      <c r="J132" s="43">
        <v>26.8</v>
      </c>
      <c r="K132" s="44" t="s">
        <v>46</v>
      </c>
      <c r="L132" s="43">
        <v>1.95</v>
      </c>
    </row>
    <row r="133" spans="1:12" ht="15" x14ac:dyDescent="0.25">
      <c r="A133" s="14"/>
      <c r="B133" s="15"/>
      <c r="C133" s="11"/>
      <c r="D133" s="7" t="s">
        <v>31</v>
      </c>
      <c r="E133" s="42" t="s">
        <v>109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44</v>
      </c>
      <c r="L133" s="43">
        <v>1.2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4">SUM(G128:G136)</f>
        <v>9.879999999999999</v>
      </c>
      <c r="H137" s="19">
        <f t="shared" si="64"/>
        <v>7.53</v>
      </c>
      <c r="I137" s="19">
        <f t="shared" si="64"/>
        <v>43.7</v>
      </c>
      <c r="J137" s="19">
        <f t="shared" si="64"/>
        <v>281.90000000000003</v>
      </c>
      <c r="K137" s="25"/>
      <c r="L137" s="19">
        <f t="shared" ref="L137" si="65">SUM(L128:L136)</f>
        <v>16.739999999999998</v>
      </c>
    </row>
    <row r="138" spans="1:12" ht="15.75" thickBot="1" x14ac:dyDescent="0.25">
      <c r="A138" s="33">
        <f>A120</f>
        <v>2</v>
      </c>
      <c r="B138" s="33">
        <f>B120</f>
        <v>2</v>
      </c>
      <c r="C138" s="98" t="s">
        <v>4</v>
      </c>
      <c r="D138" s="99"/>
      <c r="E138" s="31"/>
      <c r="F138" s="32">
        <f>F127+F137</f>
        <v>1020</v>
      </c>
      <c r="G138" s="32">
        <f t="shared" ref="G138" si="66">G127+G137</f>
        <v>32.22</v>
      </c>
      <c r="H138" s="32">
        <f t="shared" ref="H138" si="67">H127+H137</f>
        <v>24.02</v>
      </c>
      <c r="I138" s="32">
        <f t="shared" ref="I138" si="68">I127+I137</f>
        <v>126.91</v>
      </c>
      <c r="J138" s="32">
        <f t="shared" ref="J138:L138" si="69">J127+J137</f>
        <v>852.41000000000008</v>
      </c>
      <c r="K138" s="87"/>
      <c r="L138" s="88">
        <f t="shared" si="69"/>
        <v>94.47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5" t="s">
        <v>99</v>
      </c>
      <c r="F139" s="76">
        <v>105</v>
      </c>
      <c r="G139" s="76">
        <v>11.58</v>
      </c>
      <c r="H139" s="76">
        <v>2.62</v>
      </c>
      <c r="I139" s="76">
        <v>8.11</v>
      </c>
      <c r="J139" s="76">
        <v>102.32</v>
      </c>
      <c r="K139" s="75" t="s">
        <v>60</v>
      </c>
      <c r="L139" s="77">
        <v>33</v>
      </c>
    </row>
    <row r="140" spans="1:12" ht="15" x14ac:dyDescent="0.25">
      <c r="A140" s="23"/>
      <c r="B140" s="15"/>
      <c r="C140" s="11"/>
      <c r="D140" s="6" t="s">
        <v>29</v>
      </c>
      <c r="E140" s="55" t="s">
        <v>80</v>
      </c>
      <c r="F140" s="60">
        <v>150</v>
      </c>
      <c r="G140" s="60">
        <v>5.32</v>
      </c>
      <c r="H140" s="60">
        <v>4.92</v>
      </c>
      <c r="I140" s="60">
        <v>32.799999999999997</v>
      </c>
      <c r="J140" s="60">
        <v>196.8</v>
      </c>
      <c r="K140" s="74" t="s">
        <v>50</v>
      </c>
      <c r="L140" s="76">
        <v>9.33</v>
      </c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0.47</v>
      </c>
      <c r="H141" s="43"/>
      <c r="I141" s="43">
        <v>19.78</v>
      </c>
      <c r="J141" s="43">
        <v>81</v>
      </c>
      <c r="K141" s="44" t="s">
        <v>67</v>
      </c>
      <c r="L141" s="43">
        <v>4.7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75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44</v>
      </c>
      <c r="L142" s="43">
        <v>1.2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3"/>
      <c r="E144" s="57"/>
      <c r="F144" s="58"/>
      <c r="G144" s="58"/>
      <c r="H144" s="58"/>
      <c r="I144" s="58"/>
      <c r="J144" s="58"/>
      <c r="K144" s="59"/>
      <c r="L144" s="60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21.169999999999998</v>
      </c>
      <c r="H146" s="19">
        <f t="shared" si="70"/>
        <v>7.94</v>
      </c>
      <c r="I146" s="19">
        <f t="shared" si="70"/>
        <v>85.289999999999992</v>
      </c>
      <c r="J146" s="19">
        <f t="shared" si="70"/>
        <v>497.32</v>
      </c>
      <c r="K146" s="25"/>
      <c r="L146" s="19">
        <f t="shared" ref="L146" si="71">SUM(L139:L145)</f>
        <v>48.230000000000004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250</v>
      </c>
      <c r="G148" s="43">
        <v>2.08</v>
      </c>
      <c r="H148" s="43">
        <v>6.08</v>
      </c>
      <c r="I148" s="43">
        <v>7.25</v>
      </c>
      <c r="J148" s="43">
        <v>91.95</v>
      </c>
      <c r="K148" s="44" t="s">
        <v>61</v>
      </c>
      <c r="L148" s="43">
        <v>13.9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0.19</v>
      </c>
      <c r="H151" s="43">
        <v>0.04</v>
      </c>
      <c r="I151" s="43">
        <v>6.42</v>
      </c>
      <c r="J151" s="43">
        <v>26.8</v>
      </c>
      <c r="K151" s="44" t="s">
        <v>46</v>
      </c>
      <c r="L151" s="43">
        <v>1.95</v>
      </c>
    </row>
    <row r="152" spans="1:12" ht="15" x14ac:dyDescent="0.25">
      <c r="A152" s="23"/>
      <c r="B152" s="15"/>
      <c r="C152" s="11"/>
      <c r="D152" s="7" t="s">
        <v>31</v>
      </c>
      <c r="E152" s="42" t="s">
        <v>71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117.2</v>
      </c>
      <c r="K152" s="44" t="s">
        <v>44</v>
      </c>
      <c r="L152" s="43">
        <v>1.2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72">SUM(G147:G155)</f>
        <v>6.07</v>
      </c>
      <c r="H156" s="19">
        <f t="shared" si="72"/>
        <v>6.5200000000000005</v>
      </c>
      <c r="I156" s="19">
        <f t="shared" si="72"/>
        <v>38.270000000000003</v>
      </c>
      <c r="J156" s="19">
        <f t="shared" si="72"/>
        <v>235.95</v>
      </c>
      <c r="K156" s="25"/>
      <c r="L156" s="19">
        <f t="shared" ref="L156" si="73">SUM(L147:L155)</f>
        <v>17.05</v>
      </c>
    </row>
    <row r="157" spans="1:12" ht="15.75" thickBot="1" x14ac:dyDescent="0.25">
      <c r="A157" s="29">
        <f>A139</f>
        <v>2</v>
      </c>
      <c r="B157" s="30">
        <f>B139</f>
        <v>3</v>
      </c>
      <c r="C157" s="98" t="s">
        <v>4</v>
      </c>
      <c r="D157" s="99"/>
      <c r="E157" s="31"/>
      <c r="F157" s="32">
        <f>F146+F156</f>
        <v>1005</v>
      </c>
      <c r="G157" s="32">
        <f t="shared" ref="G157" si="74">G146+G156</f>
        <v>27.24</v>
      </c>
      <c r="H157" s="32">
        <f t="shared" ref="H157" si="75">H146+H156</f>
        <v>14.46</v>
      </c>
      <c r="I157" s="32">
        <f t="shared" ref="I157" si="76">I146+I156</f>
        <v>123.56</v>
      </c>
      <c r="J157" s="32">
        <f t="shared" ref="J157:L157" si="77">J146+J156</f>
        <v>733.27</v>
      </c>
      <c r="K157" s="87"/>
      <c r="L157" s="88">
        <f t="shared" si="77"/>
        <v>65.28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82" t="s">
        <v>108</v>
      </c>
      <c r="F158" s="63">
        <v>130</v>
      </c>
      <c r="G158" s="61">
        <v>32.130000000000003</v>
      </c>
      <c r="H158" s="61">
        <v>2.4300000000000002</v>
      </c>
      <c r="I158" s="61">
        <v>1.1000000000000001</v>
      </c>
      <c r="J158" s="83">
        <v>154.80000000000001</v>
      </c>
      <c r="K158" s="75" t="s">
        <v>62</v>
      </c>
      <c r="L158" s="80">
        <v>50.65</v>
      </c>
    </row>
    <row r="159" spans="1:12" ht="15" x14ac:dyDescent="0.25">
      <c r="A159" s="23"/>
      <c r="B159" s="15"/>
      <c r="C159" s="11"/>
      <c r="D159" s="6" t="s">
        <v>29</v>
      </c>
      <c r="E159" s="55" t="s">
        <v>85</v>
      </c>
      <c r="F159" s="84">
        <v>150</v>
      </c>
      <c r="G159" s="84">
        <v>3.6</v>
      </c>
      <c r="H159" s="84">
        <v>5.2</v>
      </c>
      <c r="I159" s="84">
        <v>38</v>
      </c>
      <c r="J159" s="60">
        <v>213.5</v>
      </c>
      <c r="K159" s="74" t="s">
        <v>53</v>
      </c>
      <c r="L159" s="81">
        <v>21.4</v>
      </c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0.3</v>
      </c>
      <c r="H160" s="43">
        <v>7.0000000000000007E-2</v>
      </c>
      <c r="I160" s="43">
        <v>10.23</v>
      </c>
      <c r="J160" s="43">
        <v>42.8</v>
      </c>
      <c r="K160" s="44" t="s">
        <v>55</v>
      </c>
      <c r="L160" s="43">
        <v>7.8</v>
      </c>
    </row>
    <row r="161" spans="1:12" ht="15" x14ac:dyDescent="0.25">
      <c r="A161" s="23"/>
      <c r="B161" s="15"/>
      <c r="C161" s="11"/>
      <c r="D161" s="7" t="s">
        <v>23</v>
      </c>
      <c r="E161" s="55" t="s">
        <v>75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44</v>
      </c>
      <c r="L161" s="43">
        <v>1.2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6"/>
      <c r="E163" s="57"/>
      <c r="F163" s="58"/>
      <c r="G163" s="58"/>
      <c r="H163" s="58"/>
      <c r="I163" s="58"/>
      <c r="J163" s="58"/>
      <c r="K163" s="59"/>
      <c r="L163" s="60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39.83</v>
      </c>
      <c r="H165" s="19">
        <f t="shared" si="78"/>
        <v>8.1000000000000014</v>
      </c>
      <c r="I165" s="19">
        <f t="shared" si="78"/>
        <v>73.930000000000007</v>
      </c>
      <c r="J165" s="19">
        <f t="shared" si="78"/>
        <v>528.30000000000007</v>
      </c>
      <c r="K165" s="25"/>
      <c r="L165" s="19">
        <f t="shared" ref="L165" si="79">SUM(L158:L164)</f>
        <v>81.05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>
        <v>250</v>
      </c>
      <c r="G167" s="43">
        <v>5.81</v>
      </c>
      <c r="H167" s="43">
        <v>7.05</v>
      </c>
      <c r="I167" s="43">
        <v>7.15</v>
      </c>
      <c r="J167" s="43">
        <v>115.2</v>
      </c>
      <c r="K167" s="44" t="s">
        <v>63</v>
      </c>
      <c r="L167" s="43">
        <v>10.88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0.19</v>
      </c>
      <c r="H170" s="43">
        <v>0.04</v>
      </c>
      <c r="I170" s="43">
        <v>6.42</v>
      </c>
      <c r="J170" s="43">
        <v>26.8</v>
      </c>
      <c r="K170" s="44" t="s">
        <v>46</v>
      </c>
      <c r="L170" s="43">
        <v>1.95</v>
      </c>
    </row>
    <row r="171" spans="1:12" ht="15" x14ac:dyDescent="0.25">
      <c r="A171" s="23"/>
      <c r="B171" s="15"/>
      <c r="C171" s="11"/>
      <c r="D171" s="7" t="s">
        <v>31</v>
      </c>
      <c r="E171" s="42" t="s">
        <v>87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44</v>
      </c>
      <c r="L171" s="43">
        <v>1.2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9.8000000000000007</v>
      </c>
      <c r="H175" s="19">
        <f t="shared" si="80"/>
        <v>7.49</v>
      </c>
      <c r="I175" s="19">
        <f t="shared" si="80"/>
        <v>38.17</v>
      </c>
      <c r="J175" s="19">
        <f t="shared" si="80"/>
        <v>259.2</v>
      </c>
      <c r="K175" s="25"/>
      <c r="L175" s="19">
        <f t="shared" ref="L175" si="81">SUM(L166:L174)</f>
        <v>14.03</v>
      </c>
    </row>
    <row r="176" spans="1:12" ht="15.75" thickBot="1" x14ac:dyDescent="0.25">
      <c r="A176" s="29">
        <f>A158</f>
        <v>2</v>
      </c>
      <c r="B176" s="30">
        <f>B158</f>
        <v>4</v>
      </c>
      <c r="C176" s="98" t="s">
        <v>4</v>
      </c>
      <c r="D176" s="99"/>
      <c r="E176" s="31"/>
      <c r="F176" s="32">
        <f>F165+F175</f>
        <v>1030</v>
      </c>
      <c r="G176" s="32">
        <f t="shared" ref="G176" si="82">G165+G175</f>
        <v>49.629999999999995</v>
      </c>
      <c r="H176" s="32">
        <f t="shared" ref="H176" si="83">H165+H175</f>
        <v>15.590000000000002</v>
      </c>
      <c r="I176" s="32">
        <f t="shared" ref="I176" si="84">I165+I175</f>
        <v>112.10000000000001</v>
      </c>
      <c r="J176" s="32">
        <f t="shared" ref="J176:L176" si="85">J165+J175</f>
        <v>787.5</v>
      </c>
      <c r="K176" s="95"/>
      <c r="L176" s="94">
        <f t="shared" si="85"/>
        <v>95.08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8" t="s">
        <v>101</v>
      </c>
      <c r="F177" s="61">
        <v>100</v>
      </c>
      <c r="G177" s="61">
        <v>17</v>
      </c>
      <c r="H177" s="61">
        <v>16.5</v>
      </c>
      <c r="I177" s="61">
        <v>3.88</v>
      </c>
      <c r="J177" s="61">
        <v>232.2</v>
      </c>
      <c r="K177" s="62" t="s">
        <v>65</v>
      </c>
      <c r="L177" s="63">
        <v>55.82</v>
      </c>
    </row>
    <row r="178" spans="1:12" ht="15" x14ac:dyDescent="0.25">
      <c r="A178" s="23"/>
      <c r="B178" s="15"/>
      <c r="C178" s="11"/>
      <c r="D178" s="6" t="s">
        <v>29</v>
      </c>
      <c r="E178" s="85" t="s">
        <v>102</v>
      </c>
      <c r="F178" s="84">
        <v>150</v>
      </c>
      <c r="G178" s="84">
        <v>4.43</v>
      </c>
      <c r="H178" s="84">
        <v>5.27</v>
      </c>
      <c r="I178" s="84">
        <v>30.5</v>
      </c>
      <c r="J178" s="84">
        <v>187.1</v>
      </c>
      <c r="K178" s="74" t="s">
        <v>64</v>
      </c>
      <c r="L178" s="76">
        <v>12.93</v>
      </c>
    </row>
    <row r="179" spans="1:12" ht="15" x14ac:dyDescent="0.2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0.98</v>
      </c>
      <c r="H179" s="43">
        <v>0.05</v>
      </c>
      <c r="I179" s="43">
        <v>15.64</v>
      </c>
      <c r="J179" s="43">
        <v>66.900000000000006</v>
      </c>
      <c r="K179" s="44" t="s">
        <v>59</v>
      </c>
      <c r="L179" s="43">
        <v>8.1999999999999993</v>
      </c>
    </row>
    <row r="180" spans="1:12" ht="15" x14ac:dyDescent="0.25">
      <c r="A180" s="23"/>
      <c r="B180" s="15"/>
      <c r="C180" s="11"/>
      <c r="D180" s="7" t="s">
        <v>23</v>
      </c>
      <c r="E180" s="55" t="s">
        <v>75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117.2</v>
      </c>
      <c r="K180" s="44" t="s">
        <v>44</v>
      </c>
      <c r="L180" s="43">
        <v>1.2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26.21</v>
      </c>
      <c r="H184" s="19">
        <f t="shared" si="86"/>
        <v>22.22</v>
      </c>
      <c r="I184" s="19">
        <f t="shared" si="86"/>
        <v>74.62</v>
      </c>
      <c r="J184" s="19">
        <f t="shared" si="86"/>
        <v>603.4</v>
      </c>
      <c r="K184" s="25"/>
      <c r="L184" s="19">
        <f t="shared" ref="L184" si="87">SUM(L177:L183)</f>
        <v>78.150000000000006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250</v>
      </c>
      <c r="G186" s="43">
        <v>7.38</v>
      </c>
      <c r="H186" s="43">
        <v>8.44</v>
      </c>
      <c r="I186" s="43">
        <v>15.68</v>
      </c>
      <c r="J186" s="43">
        <v>168.2</v>
      </c>
      <c r="K186" s="44" t="s">
        <v>66</v>
      </c>
      <c r="L186" s="43">
        <v>27.6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0.19</v>
      </c>
      <c r="H189" s="43">
        <v>0.04</v>
      </c>
      <c r="I189" s="43">
        <v>6.42</v>
      </c>
      <c r="J189" s="43">
        <v>26.8</v>
      </c>
      <c r="K189" s="44" t="s">
        <v>46</v>
      </c>
      <c r="L189" s="43">
        <v>1.95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450</v>
      </c>
      <c r="G194" s="19">
        <f t="shared" ref="G194:J194" si="88">SUM(G185:G193)</f>
        <v>7.57</v>
      </c>
      <c r="H194" s="19">
        <f t="shared" si="88"/>
        <v>8.4799999999999986</v>
      </c>
      <c r="I194" s="19">
        <f t="shared" si="88"/>
        <v>22.1</v>
      </c>
      <c r="J194" s="19">
        <f t="shared" si="88"/>
        <v>195</v>
      </c>
      <c r="K194" s="25"/>
      <c r="L194" s="19">
        <f t="shared" ref="L194" si="89">SUM(L185:L193)</f>
        <v>29.55</v>
      </c>
    </row>
    <row r="195" spans="1:12" ht="15" x14ac:dyDescent="0.2">
      <c r="A195" s="29">
        <f>A177</f>
        <v>2</v>
      </c>
      <c r="B195" s="30">
        <f>B177</f>
        <v>5</v>
      </c>
      <c r="C195" s="98" t="s">
        <v>4</v>
      </c>
      <c r="D195" s="99"/>
      <c r="E195" s="31"/>
      <c r="F195" s="32">
        <f>F184+F194</f>
        <v>950</v>
      </c>
      <c r="G195" s="32">
        <f t="shared" ref="G195" si="90">G184+G194</f>
        <v>33.78</v>
      </c>
      <c r="H195" s="32">
        <f t="shared" ref="H195" si="91">H184+H194</f>
        <v>30.699999999999996</v>
      </c>
      <c r="I195" s="32">
        <f t="shared" ref="I195" si="92">I184+I194</f>
        <v>96.72</v>
      </c>
      <c r="J195" s="32">
        <f t="shared" ref="J195:L195" si="93">J184+J194</f>
        <v>798.4</v>
      </c>
      <c r="K195" s="95"/>
      <c r="L195" s="94">
        <f t="shared" si="93"/>
        <v>107.7</v>
      </c>
    </row>
    <row r="196" spans="1:12" x14ac:dyDescent="0.2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1008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31.972000000000001</v>
      </c>
      <c r="H196" s="34">
        <f t="shared" si="94"/>
        <v>21.042999999999999</v>
      </c>
      <c r="I196" s="34">
        <f t="shared" si="94"/>
        <v>119.58899999999998</v>
      </c>
      <c r="J196" s="34">
        <f t="shared" si="94"/>
        <v>797.60699999999997</v>
      </c>
      <c r="K196" s="97"/>
      <c r="L196" s="96">
        <f>(L24+L43+L62+L81+L100+L119+L138+L157+L176+L195)/(IF(L24=0,0,1)+IF(L43=0,0,1)+IF(L62=0,0,1)+IF(L81=0,0,1)+IF(L100=0,0,1)+IF(L119=0,0,1)+IF(L138=0,0,1)+IF(L157=0,0,1)+IF(L176=0,0,1)+IF(L195=0,0,1))</f>
        <v>80.239000000000004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К33-1</cp:lastModifiedBy>
  <cp:lastPrinted>2024-10-03T08:21:53Z</cp:lastPrinted>
  <dcterms:created xsi:type="dcterms:W3CDTF">2022-05-16T14:23:56Z</dcterms:created>
  <dcterms:modified xsi:type="dcterms:W3CDTF">2025-02-26T07:03:42Z</dcterms:modified>
</cp:coreProperties>
</file>